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026"/>
  <workbookPr/>
  <mc:AlternateContent xmlns:mc="http://schemas.openxmlformats.org/markup-compatibility/2006">
    <mc:Choice Requires="x15">
      <x15ac:absPath xmlns:x15ac="http://schemas.microsoft.com/office/spreadsheetml/2010/11/ac" url="C:\Users\Admin\Documents\CAPTACIÓN PLUVIAL 2025\CALCULADORAS\"/>
    </mc:Choice>
  </mc:AlternateContent>
  <xr:revisionPtr revIDLastSave="0" documentId="8_{CF288555-9ED3-4513-8F6C-DCB8973FF5B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Carátula" sheetId="1" r:id="rId1"/>
    <sheet name="Consumo" sheetId="2" r:id="rId2"/>
    <sheet name="Captación" sheetId="3" r:id="rId3"/>
    <sheet name="Precipitación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B6" i="1" l="1"/>
  <c r="C2" i="3"/>
  <c r="F2" i="3" s="1"/>
  <c r="B2" i="2"/>
  <c r="C2" i="2" s="1"/>
  <c r="D2" i="2" l="1"/>
  <c r="B4" i="1"/>
  <c r="B5" i="1"/>
  <c r="G2" i="3"/>
  <c r="B3" i="1"/>
</calcChain>
</file>

<file path=xl/sharedStrings.xml><?xml version="1.0" encoding="utf-8"?>
<sst xmlns="http://schemas.openxmlformats.org/spreadsheetml/2006/main" count="50" uniqueCount="37">
  <si>
    <t>Resumen del Proyecto</t>
  </si>
  <si>
    <t>Consumo diario (litros):</t>
  </si>
  <si>
    <t>Consumo anual (litros):</t>
  </si>
  <si>
    <t>Captación anual (litros):</t>
  </si>
  <si>
    <t>Personas</t>
  </si>
  <si>
    <t>Consumo diario litros</t>
  </si>
  <si>
    <t>Consumo anual litros</t>
  </si>
  <si>
    <t>Consumo anual m³</t>
  </si>
  <si>
    <t>Largo m</t>
  </si>
  <si>
    <t>Ancho m</t>
  </si>
  <si>
    <t>Superficie m²</t>
  </si>
  <si>
    <t>Precipitación mm/año</t>
  </si>
  <si>
    <t>Coeficiente eficiencia</t>
  </si>
  <si>
    <t>Captación anual litros</t>
  </si>
  <si>
    <t>Captación anual m³</t>
  </si>
  <si>
    <t>Estado</t>
  </si>
  <si>
    <t>Ciudad</t>
  </si>
  <si>
    <t>Veracruz</t>
  </si>
  <si>
    <t>Xalapa</t>
  </si>
  <si>
    <t>Coatzacoalcos</t>
  </si>
  <si>
    <t>Tabasco</t>
  </si>
  <si>
    <t>Villahermosa</t>
  </si>
  <si>
    <t>Cárdenas</t>
  </si>
  <si>
    <t>Macuspana</t>
  </si>
  <si>
    <t>Puebla</t>
  </si>
  <si>
    <t>Tehuacán</t>
  </si>
  <si>
    <t>Huauchinango</t>
  </si>
  <si>
    <t>Chiapas</t>
  </si>
  <si>
    <t>Tuxtla Gutiérrez</t>
  </si>
  <si>
    <t>San Cristóbal</t>
  </si>
  <si>
    <t>Tapachula</t>
  </si>
  <si>
    <t>Oaxaca</t>
  </si>
  <si>
    <t>Oaxaca de Juárez</t>
  </si>
  <si>
    <t>Tuxtepec</t>
  </si>
  <si>
    <t>Salina Cruz</t>
  </si>
  <si>
    <t>porcentaje consumo vs captación</t>
  </si>
  <si>
    <t>CALCULADORA DE CONSUMO Y VOLUMEN POTENCIAL DE CAPTACIÓN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</si>
</sst>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6"/>
      <color theme="3" tint="-0.499984740745262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10" fontId="1" fillId="0" borderId="0" xfId="0" applyNumberFormat="1" applyFont="1"/>
    <xf numFmtId="0" fontId="2" fillId="0" borderId="0" xfId="0" applyFont="1" applyAlignment="1">
      <alignment horizontal="center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image" Target="../media/image1.jpeg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C16"/>
  <sheetViews>
    <sheetView tabSelected="1" workbookViewId="0">
      <selection activeCell="A16" sqref="A16:C16"/>
    </sheetView>
  </sheetViews>
  <sheetFormatPr baseColWidth="10" defaultColWidth="38" defaultRowHeight="14.25" x14ac:dyDescent="0.2"/>
  <cols>
    <col min="1" max="1" width="38" style="1"/>
    <col min="2" max="2" width="18.5703125" style="1" customWidth="1"/>
    <col min="3" max="16384" width="38" style="1"/>
  </cols>
  <sheetData>
    <row r="1" spans="1:3" x14ac:dyDescent="0.2">
      <c r="A1" s="1" t="s">
        <v>0</v>
      </c>
    </row>
    <row r="3" spans="1:3" x14ac:dyDescent="0.2">
      <c r="A3" s="1" t="s">
        <v>1</v>
      </c>
      <c r="B3" s="1">
        <f>Consumo!B2</f>
        <v>720</v>
      </c>
    </row>
    <row r="4" spans="1:3" x14ac:dyDescent="0.2">
      <c r="A4" s="1" t="s">
        <v>2</v>
      </c>
      <c r="B4" s="1">
        <f>Consumo!C2</f>
        <v>262800</v>
      </c>
    </row>
    <row r="5" spans="1:3" x14ac:dyDescent="0.2">
      <c r="A5" s="1" t="s">
        <v>3</v>
      </c>
      <c r="B5" s="1">
        <f>Captación!F2</f>
        <v>30763.200000000001</v>
      </c>
    </row>
    <row r="6" spans="1:3" x14ac:dyDescent="0.2">
      <c r="A6" s="1" t="s">
        <v>35</v>
      </c>
      <c r="B6" s="2">
        <f>B5/B4</f>
        <v>0.11705936073059361</v>
      </c>
    </row>
    <row r="16" spans="1:3" ht="39" customHeight="1" x14ac:dyDescent="0.3">
      <c r="A16" s="3" t="s">
        <v>36</v>
      </c>
      <c r="B16" s="3"/>
      <c r="C16" s="3"/>
    </row>
  </sheetData>
  <mergeCells count="1">
    <mergeCell ref="A16:C16"/>
  </mergeCells>
  <pageMargins left="0.75" right="0.75" top="1" bottom="1" header="0.5" footer="0.5"/>
  <pageSetup orientation="portrait" r:id="rId1"/>
  <picture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"/>
  <sheetViews>
    <sheetView workbookViewId="0">
      <selection activeCell="A3" sqref="A3"/>
    </sheetView>
  </sheetViews>
  <sheetFormatPr baseColWidth="10" defaultColWidth="9.140625" defaultRowHeight="14.25" x14ac:dyDescent="0.2"/>
  <cols>
    <col min="1" max="1" width="10" style="1" customWidth="1"/>
    <col min="2" max="2" width="23" style="1" customWidth="1"/>
    <col min="3" max="3" width="22" style="1" customWidth="1"/>
    <col min="4" max="4" width="18" style="1" customWidth="1"/>
    <col min="5" max="16384" width="9.140625" style="1"/>
  </cols>
  <sheetData>
    <row r="1" spans="1:4" x14ac:dyDescent="0.2">
      <c r="A1" s="1" t="s">
        <v>4</v>
      </c>
      <c r="B1" s="1" t="s">
        <v>5</v>
      </c>
      <c r="C1" s="1" t="s">
        <v>6</v>
      </c>
      <c r="D1" s="1" t="s">
        <v>7</v>
      </c>
    </row>
    <row r="2" spans="1:4" x14ac:dyDescent="0.2">
      <c r="A2" s="1">
        <v>4</v>
      </c>
      <c r="B2" s="1">
        <f>A2*180</f>
        <v>720</v>
      </c>
      <c r="C2" s="1">
        <f>B2*365</f>
        <v>262800</v>
      </c>
      <c r="D2" s="1">
        <f>C2/1000</f>
        <v>262.8</v>
      </c>
    </row>
  </sheetData>
  <pageMargins left="0.75" right="0.75" top="1" bottom="1" header="0.5" footer="0.5"/>
  <picture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G2"/>
  <sheetViews>
    <sheetView workbookViewId="0">
      <selection activeCell="D2" sqref="D2"/>
    </sheetView>
  </sheetViews>
  <sheetFormatPr baseColWidth="10" defaultColWidth="9.140625" defaultRowHeight="14.25" x14ac:dyDescent="0.2"/>
  <cols>
    <col min="1" max="2" width="9" style="1" customWidth="1"/>
    <col min="3" max="3" width="15" style="1" customWidth="1"/>
    <col min="4" max="4" width="22" style="1" customWidth="1"/>
    <col min="5" max="6" width="24" style="1" customWidth="1"/>
    <col min="7" max="7" width="20" style="1" customWidth="1"/>
    <col min="8" max="16384" width="9.140625" style="1"/>
  </cols>
  <sheetData>
    <row r="1" spans="1:7" x14ac:dyDescent="0.2">
      <c r="A1" s="1" t="s">
        <v>8</v>
      </c>
      <c r="B1" s="1" t="s">
        <v>9</v>
      </c>
      <c r="C1" s="1" t="s">
        <v>10</v>
      </c>
      <c r="D1" s="1" t="s">
        <v>11</v>
      </c>
      <c r="E1" s="1" t="s">
        <v>12</v>
      </c>
      <c r="F1" s="1" t="s">
        <v>13</v>
      </c>
      <c r="G1" s="1" t="s">
        <v>14</v>
      </c>
    </row>
    <row r="2" spans="1:7" x14ac:dyDescent="0.2">
      <c r="A2" s="1">
        <v>8</v>
      </c>
      <c r="B2" s="1">
        <v>6</v>
      </c>
      <c r="C2" s="1">
        <f>A2*B2</f>
        <v>48</v>
      </c>
      <c r="D2" s="1">
        <v>754</v>
      </c>
      <c r="E2" s="1">
        <v>0.85</v>
      </c>
      <c r="F2" s="1">
        <f>C2*D2*E2</f>
        <v>30763.200000000001</v>
      </c>
      <c r="G2" s="1">
        <f>F2/1000</f>
        <v>30.763200000000001</v>
      </c>
    </row>
  </sheetData>
  <pageMargins left="0.75" right="0.75" top="1" bottom="1" header="0.5" footer="0.5"/>
  <picture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C16"/>
  <sheetViews>
    <sheetView workbookViewId="0">
      <selection activeCell="C9" sqref="C9"/>
    </sheetView>
  </sheetViews>
  <sheetFormatPr baseColWidth="10" defaultColWidth="9.140625" defaultRowHeight="14.25" x14ac:dyDescent="0.2"/>
  <cols>
    <col min="1" max="1" width="10" style="1" customWidth="1"/>
    <col min="2" max="2" width="18" style="1" customWidth="1"/>
    <col min="3" max="3" width="22" style="1" customWidth="1"/>
    <col min="4" max="16384" width="9.140625" style="1"/>
  </cols>
  <sheetData>
    <row r="1" spans="1:3" x14ac:dyDescent="0.2">
      <c r="A1" s="1" t="s">
        <v>15</v>
      </c>
      <c r="B1" s="1" t="s">
        <v>16</v>
      </c>
      <c r="C1" s="1" t="s">
        <v>11</v>
      </c>
    </row>
    <row r="2" spans="1:3" x14ac:dyDescent="0.2">
      <c r="A2" s="1" t="s">
        <v>17</v>
      </c>
      <c r="B2" s="1" t="s">
        <v>18</v>
      </c>
      <c r="C2" s="1">
        <v>1591</v>
      </c>
    </row>
    <row r="3" spans="1:3" x14ac:dyDescent="0.2">
      <c r="A3" s="1" t="s">
        <v>17</v>
      </c>
      <c r="B3" s="1" t="s">
        <v>17</v>
      </c>
      <c r="C3" s="1">
        <v>1500</v>
      </c>
    </row>
    <row r="4" spans="1:3" x14ac:dyDescent="0.2">
      <c r="A4" s="1" t="s">
        <v>17</v>
      </c>
      <c r="B4" s="1" t="s">
        <v>19</v>
      </c>
      <c r="C4" s="1">
        <v>1971</v>
      </c>
    </row>
    <row r="5" spans="1:3" x14ac:dyDescent="0.2">
      <c r="A5" s="1" t="s">
        <v>20</v>
      </c>
      <c r="B5" s="1" t="s">
        <v>21</v>
      </c>
      <c r="C5" s="1">
        <v>1688</v>
      </c>
    </row>
    <row r="6" spans="1:3" x14ac:dyDescent="0.2">
      <c r="A6" s="1" t="s">
        <v>20</v>
      </c>
      <c r="B6" s="1" t="s">
        <v>22</v>
      </c>
      <c r="C6" s="1">
        <v>1800</v>
      </c>
    </row>
    <row r="7" spans="1:3" x14ac:dyDescent="0.2">
      <c r="A7" s="1" t="s">
        <v>20</v>
      </c>
      <c r="B7" s="1" t="s">
        <v>23</v>
      </c>
      <c r="C7" s="1">
        <v>2000</v>
      </c>
    </row>
    <row r="8" spans="1:3" x14ac:dyDescent="0.2">
      <c r="A8" s="1" t="s">
        <v>24</v>
      </c>
      <c r="B8" s="1" t="s">
        <v>24</v>
      </c>
      <c r="C8" s="1">
        <v>1100</v>
      </c>
    </row>
    <row r="9" spans="1:3" x14ac:dyDescent="0.2">
      <c r="A9" s="1" t="s">
        <v>24</v>
      </c>
      <c r="B9" s="1" t="s">
        <v>25</v>
      </c>
      <c r="C9" s="1">
        <v>754</v>
      </c>
    </row>
    <row r="10" spans="1:3" x14ac:dyDescent="0.2">
      <c r="A10" s="1" t="s">
        <v>24</v>
      </c>
      <c r="B10" s="1" t="s">
        <v>26</v>
      </c>
      <c r="C10" s="1">
        <v>2000</v>
      </c>
    </row>
    <row r="11" spans="1:3" x14ac:dyDescent="0.2">
      <c r="A11" s="1" t="s">
        <v>27</v>
      </c>
      <c r="B11" s="1" t="s">
        <v>28</v>
      </c>
      <c r="C11" s="1">
        <v>1200</v>
      </c>
    </row>
    <row r="12" spans="1:3" x14ac:dyDescent="0.2">
      <c r="A12" s="1" t="s">
        <v>27</v>
      </c>
      <c r="B12" s="1" t="s">
        <v>29</v>
      </c>
      <c r="C12" s="1">
        <v>1200</v>
      </c>
    </row>
    <row r="13" spans="1:3" x14ac:dyDescent="0.2">
      <c r="A13" s="1" t="s">
        <v>27</v>
      </c>
      <c r="B13" s="1" t="s">
        <v>30</v>
      </c>
      <c r="C13" s="1">
        <v>3843</v>
      </c>
    </row>
    <row r="14" spans="1:3" x14ac:dyDescent="0.2">
      <c r="A14" s="1" t="s">
        <v>31</v>
      </c>
      <c r="B14" s="1" t="s">
        <v>32</v>
      </c>
      <c r="C14" s="1">
        <v>798</v>
      </c>
    </row>
    <row r="15" spans="1:3" x14ac:dyDescent="0.2">
      <c r="A15" s="1" t="s">
        <v>31</v>
      </c>
      <c r="B15" s="1" t="s">
        <v>33</v>
      </c>
      <c r="C15" s="1">
        <v>2000</v>
      </c>
    </row>
    <row r="16" spans="1:3" x14ac:dyDescent="0.2">
      <c r="A16" s="1" t="s">
        <v>31</v>
      </c>
      <c r="B16" s="1" t="s">
        <v>34</v>
      </c>
      <c r="C16" s="1">
        <v>1200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Carátula</vt:lpstr>
      <vt:lpstr>Consumo</vt:lpstr>
      <vt:lpstr>Captación</vt:lpstr>
      <vt:lpstr>Precipitación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Arq. Ivan Roldan Onofre Hernandez</cp:lastModifiedBy>
  <dcterms:created xsi:type="dcterms:W3CDTF">2025-11-24T22:45:40Z</dcterms:created>
  <dcterms:modified xsi:type="dcterms:W3CDTF">2025-11-25T08:06:56Z</dcterms:modified>
</cp:coreProperties>
</file>